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151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8" i="1" l="1"/>
  <c r="E35" i="1" l="1"/>
  <c r="E27" i="1"/>
  <c r="E22" i="1"/>
  <c r="E30" i="1" s="1"/>
  <c r="E39" i="1" l="1"/>
  <c r="E40" i="1" s="1"/>
  <c r="D41" i="1" s="1"/>
  <c r="E43" i="1"/>
  <c r="E44" i="1" s="1"/>
  <c r="D45" i="1" s="1"/>
  <c r="E36" i="1"/>
  <c r="D37" i="1" s="1"/>
</calcChain>
</file>

<file path=xl/sharedStrings.xml><?xml version="1.0" encoding="utf-8"?>
<sst xmlns="http://schemas.openxmlformats.org/spreadsheetml/2006/main" count="34" uniqueCount="26">
  <si>
    <t>podatek od nieruchomości</t>
  </si>
  <si>
    <t>opłata za wieczyste użytkowanie gruntu</t>
  </si>
  <si>
    <t>ubezpieczenie</t>
  </si>
  <si>
    <t>koszty ogłoszeń związanych z poszukiwaniem najemcy</t>
  </si>
  <si>
    <t>koszty pośrednika nieruchomości</t>
  </si>
  <si>
    <t>opłaty za media i do spółdzielni gdy nie mam najemcy</t>
  </si>
  <si>
    <t>inne</t>
  </si>
  <si>
    <t>koszty remontowe</t>
  </si>
  <si>
    <t>planowa wymiana wyposażenia</t>
  </si>
  <si>
    <t>Podatek ryczałtowy 8,5 %</t>
  </si>
  <si>
    <t>dochód netto</t>
  </si>
  <si>
    <t>Podatek na zasadach ogólnych - stawka 18%</t>
  </si>
  <si>
    <t>Podatek na zasadach ogólnych - stawka 32%</t>
  </si>
  <si>
    <t>rentowność netto</t>
  </si>
  <si>
    <t>miesięczny uzyskiwany czynsz</t>
  </si>
  <si>
    <t>planowane przychody roczne</t>
  </si>
  <si>
    <t>PRZYCHODY</t>
  </si>
  <si>
    <t>koszty bieżące rocznie</t>
  </si>
  <si>
    <t>KOSZTY I WYDATKI BIEŻĄCE</t>
  </si>
  <si>
    <t>SUMA PRZECIĘTNYCH ROCZNYCH WYDATKÓW</t>
  </si>
  <si>
    <t>WARTOŚĆ NIERUCHOMOŚCI</t>
  </si>
  <si>
    <t>AMORTYZACJA ROCZNA</t>
  </si>
  <si>
    <t>KOSZTY REMONTÓW I PLANOWE REMONTY</t>
  </si>
  <si>
    <t>roczna rezerwa na remont ogólny</t>
  </si>
  <si>
    <t>przeciętna ilość miesięcy czynszowych w roku</t>
  </si>
  <si>
    <t>PODATKI, ZYSK I RENTOWNOŚĆ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</si>
</sst>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0" applyNumberFormat="1"/>
    <xf numFmtId="44" fontId="2" fillId="0" borderId="0" xfId="0" applyNumberFormat="1" applyFont="1"/>
    <xf numFmtId="0" fontId="0" fillId="2" borderId="0" xfId="0" applyFill="1"/>
    <xf numFmtId="44" fontId="0" fillId="2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44" fontId="2" fillId="2" borderId="1" xfId="0" applyNumberFormat="1" applyFont="1" applyFill="1" applyBorder="1" applyProtection="1">
      <protection locked="0"/>
    </xf>
    <xf numFmtId="164" fontId="2" fillId="2" borderId="1" xfId="1" applyNumberFormat="1" applyFont="1" applyFill="1" applyBorder="1" applyProtection="1">
      <protection locked="0"/>
    </xf>
    <xf numFmtId="0" fontId="0" fillId="0" borderId="0" xfId="0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I9" sqref="I9"/>
    </sheetView>
  </sheetViews>
  <sheetFormatPr defaultRowHeight="15" x14ac:dyDescent="0.25"/>
  <cols>
    <col min="1" max="1" width="4.140625" customWidth="1"/>
    <col min="2" max="2" width="11.42578125" bestFit="1" customWidth="1"/>
    <col min="3" max="3" width="49.5703125" customWidth="1"/>
    <col min="4" max="4" width="8.42578125" customWidth="1"/>
    <col min="5" max="5" width="13.42578125" customWidth="1"/>
    <col min="6" max="6" width="4.7109375" customWidth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5" t="s">
        <v>20</v>
      </c>
      <c r="C3" s="3"/>
      <c r="D3" s="3"/>
      <c r="E3" s="1">
        <v>290000</v>
      </c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5" t="s">
        <v>16</v>
      </c>
      <c r="C5" s="3"/>
      <c r="D5" s="3"/>
      <c r="E5" s="3"/>
      <c r="F5" s="3"/>
    </row>
    <row r="6" spans="1:6" x14ac:dyDescent="0.25">
      <c r="A6" s="3"/>
      <c r="B6" s="3"/>
      <c r="C6" s="3" t="s">
        <v>24</v>
      </c>
      <c r="D6">
        <v>11</v>
      </c>
      <c r="E6" s="3"/>
      <c r="F6" s="3"/>
    </row>
    <row r="7" spans="1:6" x14ac:dyDescent="0.25">
      <c r="A7" s="3"/>
      <c r="B7" s="3"/>
      <c r="C7" s="3" t="s">
        <v>14</v>
      </c>
      <c r="D7" s="3"/>
      <c r="E7" s="1">
        <v>1800</v>
      </c>
      <c r="F7" s="3"/>
    </row>
    <row r="8" spans="1:6" x14ac:dyDescent="0.25">
      <c r="A8" s="3"/>
      <c r="B8" s="3"/>
      <c r="C8" s="5" t="s">
        <v>15</v>
      </c>
      <c r="D8" s="3"/>
      <c r="E8" s="7">
        <f>E7*D6</f>
        <v>19800</v>
      </c>
      <c r="F8" s="3"/>
    </row>
    <row r="9" spans="1:6" x14ac:dyDescent="0.25">
      <c r="A9" s="3"/>
      <c r="B9" s="3"/>
      <c r="C9" s="5"/>
      <c r="D9" s="3"/>
      <c r="E9" s="4"/>
      <c r="F9" s="3"/>
    </row>
    <row r="10" spans="1:6" x14ac:dyDescent="0.25">
      <c r="A10" s="3"/>
      <c r="B10" s="5" t="s">
        <v>18</v>
      </c>
      <c r="C10" s="3"/>
      <c r="D10" s="3"/>
      <c r="E10" s="3"/>
      <c r="F10" s="3"/>
    </row>
    <row r="11" spans="1:6" x14ac:dyDescent="0.25">
      <c r="A11" s="3"/>
      <c r="B11" s="3"/>
      <c r="C11" s="9" t="s">
        <v>0</v>
      </c>
      <c r="D11" s="3"/>
      <c r="E11" s="1">
        <v>0</v>
      </c>
      <c r="F11" s="3"/>
    </row>
    <row r="12" spans="1:6" x14ac:dyDescent="0.25">
      <c r="A12" s="3"/>
      <c r="B12" s="3"/>
      <c r="C12" s="9" t="s">
        <v>1</v>
      </c>
      <c r="D12" s="3"/>
      <c r="E12" s="1">
        <v>0</v>
      </c>
      <c r="F12" s="3"/>
    </row>
    <row r="13" spans="1:6" x14ac:dyDescent="0.25">
      <c r="A13" s="3"/>
      <c r="B13" s="3"/>
      <c r="C13" s="9" t="s">
        <v>2</v>
      </c>
      <c r="D13" s="3"/>
      <c r="E13" s="1">
        <v>164</v>
      </c>
      <c r="F13" s="3"/>
    </row>
    <row r="14" spans="1:6" x14ac:dyDescent="0.25">
      <c r="A14" s="3"/>
      <c r="B14" s="3"/>
      <c r="C14" s="9" t="s">
        <v>3</v>
      </c>
      <c r="D14" s="3"/>
      <c r="E14" s="1">
        <v>350</v>
      </c>
      <c r="F14" s="3"/>
    </row>
    <row r="15" spans="1:6" x14ac:dyDescent="0.25">
      <c r="A15" s="3"/>
      <c r="B15" s="3"/>
      <c r="C15" s="9" t="s">
        <v>4</v>
      </c>
      <c r="D15" s="3"/>
      <c r="E15" s="1">
        <v>0</v>
      </c>
      <c r="F15" s="3"/>
    </row>
    <row r="16" spans="1:6" x14ac:dyDescent="0.25">
      <c r="A16" s="3"/>
      <c r="B16" s="3"/>
      <c r="C16" s="9" t="s">
        <v>5</v>
      </c>
      <c r="D16" s="3"/>
      <c r="E16" s="1">
        <v>620</v>
      </c>
      <c r="F16" s="3"/>
    </row>
    <row r="17" spans="1:6" x14ac:dyDescent="0.25">
      <c r="A17" s="3"/>
      <c r="B17" s="3"/>
      <c r="C17" s="9" t="s">
        <v>6</v>
      </c>
      <c r="D17" s="3"/>
      <c r="E17" s="1">
        <v>0</v>
      </c>
      <c r="F17" s="3"/>
    </row>
    <row r="18" spans="1:6" x14ac:dyDescent="0.25">
      <c r="A18" s="3"/>
      <c r="B18" s="3"/>
      <c r="C18" s="9" t="s">
        <v>6</v>
      </c>
      <c r="D18" s="3"/>
      <c r="E18" s="1">
        <v>0</v>
      </c>
      <c r="F18" s="3"/>
    </row>
    <row r="19" spans="1:6" x14ac:dyDescent="0.25">
      <c r="A19" s="3"/>
      <c r="B19" s="3"/>
      <c r="C19" s="9" t="s">
        <v>6</v>
      </c>
      <c r="D19" s="3"/>
      <c r="E19" s="1">
        <v>0</v>
      </c>
      <c r="F19" s="3"/>
    </row>
    <row r="20" spans="1:6" x14ac:dyDescent="0.25">
      <c r="A20" s="3"/>
      <c r="B20" s="3"/>
      <c r="C20" s="9" t="s">
        <v>6</v>
      </c>
      <c r="D20" s="3"/>
      <c r="E20" s="1">
        <v>0</v>
      </c>
      <c r="F20" s="3"/>
    </row>
    <row r="21" spans="1:6" x14ac:dyDescent="0.25">
      <c r="A21" s="3"/>
      <c r="B21" s="3"/>
      <c r="C21" s="9" t="s">
        <v>6</v>
      </c>
      <c r="D21" s="3"/>
      <c r="E21" s="1">
        <v>0</v>
      </c>
      <c r="F21" s="3"/>
    </row>
    <row r="22" spans="1:6" x14ac:dyDescent="0.25">
      <c r="A22" s="3"/>
      <c r="B22" s="3"/>
      <c r="C22" s="5" t="s">
        <v>17</v>
      </c>
      <c r="D22" s="3"/>
      <c r="E22" s="7">
        <f>SUM(E11:E21)</f>
        <v>1134</v>
      </c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5" t="s">
        <v>22</v>
      </c>
      <c r="C24" s="3"/>
      <c r="D24" s="3"/>
      <c r="E24" s="3"/>
      <c r="F24" s="3"/>
    </row>
    <row r="25" spans="1:6" x14ac:dyDescent="0.25">
      <c r="A25" s="3"/>
      <c r="B25" s="3"/>
      <c r="C25" s="3" t="s">
        <v>23</v>
      </c>
      <c r="D25" s="3"/>
      <c r="E25" s="1">
        <v>1000</v>
      </c>
      <c r="F25" s="3"/>
    </row>
    <row r="26" spans="1:6" x14ac:dyDescent="0.25">
      <c r="A26" s="3"/>
      <c r="B26" s="3"/>
      <c r="C26" s="3" t="s">
        <v>8</v>
      </c>
      <c r="D26" s="3"/>
      <c r="E26" s="1">
        <v>1000</v>
      </c>
      <c r="F26" s="3"/>
    </row>
    <row r="27" spans="1:6" x14ac:dyDescent="0.25">
      <c r="A27" s="3"/>
      <c r="B27" s="3"/>
      <c r="C27" s="5" t="s">
        <v>7</v>
      </c>
      <c r="D27" s="3"/>
      <c r="E27" s="7">
        <f>SUM(E25:E26)</f>
        <v>2000</v>
      </c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5" t="s">
        <v>19</v>
      </c>
      <c r="C30" s="3"/>
      <c r="D30" s="3"/>
      <c r="E30" s="7">
        <f>E27+E22</f>
        <v>3134</v>
      </c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5" t="s">
        <v>21</v>
      </c>
      <c r="C32" s="5"/>
      <c r="D32" s="3"/>
      <c r="E32" s="2">
        <v>7000</v>
      </c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5" t="s">
        <v>25</v>
      </c>
      <c r="C34" s="3"/>
      <c r="D34" s="3"/>
      <c r="E34" s="3"/>
      <c r="F34" s="3"/>
    </row>
    <row r="35" spans="1:6" x14ac:dyDescent="0.25">
      <c r="A35" s="3"/>
      <c r="B35" s="3"/>
      <c r="C35" s="3" t="s">
        <v>9</v>
      </c>
      <c r="D35" s="5"/>
      <c r="E35" s="7">
        <f>ROUND(E8*0.085,0)</f>
        <v>1683</v>
      </c>
      <c r="F35" s="3"/>
    </row>
    <row r="36" spans="1:6" x14ac:dyDescent="0.25">
      <c r="A36" s="3"/>
      <c r="B36" s="3"/>
      <c r="C36" s="3" t="s">
        <v>10</v>
      </c>
      <c r="D36" s="5"/>
      <c r="E36" s="7">
        <f>E8-E30-E35</f>
        <v>14983</v>
      </c>
      <c r="F36" s="3"/>
    </row>
    <row r="37" spans="1:6" x14ac:dyDescent="0.25">
      <c r="A37" s="3"/>
      <c r="B37" s="3"/>
      <c r="C37" s="3" t="s">
        <v>13</v>
      </c>
      <c r="D37" s="8">
        <f>E36/$E$3</f>
        <v>5.1665517241379313E-2</v>
      </c>
      <c r="E37" s="6"/>
      <c r="F37" s="3"/>
    </row>
    <row r="38" spans="1:6" x14ac:dyDescent="0.25">
      <c r="A38" s="3"/>
      <c r="B38" s="3"/>
      <c r="C38" s="3"/>
      <c r="D38" s="5"/>
      <c r="E38" s="6"/>
      <c r="F38" s="3"/>
    </row>
    <row r="39" spans="1:6" x14ac:dyDescent="0.25">
      <c r="A39" s="3"/>
      <c r="B39" s="3"/>
      <c r="C39" s="3" t="s">
        <v>11</v>
      </c>
      <c r="D39" s="5"/>
      <c r="E39" s="7">
        <f>IF( ROUND((($E$8-$E$30-$E$32)*0.18),0)&lt;0,0, ROUND((($E$8-$E$30-$E$32)*0.18),0))</f>
        <v>1740</v>
      </c>
      <c r="F39" s="3"/>
    </row>
    <row r="40" spans="1:6" x14ac:dyDescent="0.25">
      <c r="A40" s="3"/>
      <c r="B40" s="3"/>
      <c r="C40" s="3" t="s">
        <v>10</v>
      </c>
      <c r="D40" s="5"/>
      <c r="E40" s="7">
        <f>E8-E30-E39</f>
        <v>14926</v>
      </c>
      <c r="F40" s="3"/>
    </row>
    <row r="41" spans="1:6" x14ac:dyDescent="0.25">
      <c r="A41" s="3"/>
      <c r="B41" s="3"/>
      <c r="C41" s="3" t="s">
        <v>13</v>
      </c>
      <c r="D41" s="8">
        <f>E40/$E$3</f>
        <v>5.146896551724138E-2</v>
      </c>
      <c r="E41" s="6"/>
      <c r="F41" s="3"/>
    </row>
    <row r="42" spans="1:6" x14ac:dyDescent="0.25">
      <c r="A42" s="3"/>
      <c r="B42" s="3"/>
      <c r="C42" s="3"/>
      <c r="D42" s="5"/>
      <c r="E42" s="6"/>
      <c r="F42" s="3"/>
    </row>
    <row r="43" spans="1:6" x14ac:dyDescent="0.25">
      <c r="A43" s="3"/>
      <c r="B43" s="3"/>
      <c r="C43" s="3" t="s">
        <v>12</v>
      </c>
      <c r="D43" s="5"/>
      <c r="E43" s="7">
        <f>IF( ROUND((($E$8-$E$30-$E$32)*0.32),0)&lt;0,0, ROUND((($E$8-$E$30-$E$32)*0.32),0))</f>
        <v>3093</v>
      </c>
      <c r="F43" s="3"/>
    </row>
    <row r="44" spans="1:6" x14ac:dyDescent="0.25">
      <c r="A44" s="3"/>
      <c r="B44" s="3"/>
      <c r="C44" s="3" t="s">
        <v>10</v>
      </c>
      <c r="D44" s="5"/>
      <c r="E44" s="7">
        <f>E8-E30-E43</f>
        <v>13573</v>
      </c>
      <c r="F44" s="3"/>
    </row>
    <row r="45" spans="1:6" x14ac:dyDescent="0.25">
      <c r="A45" s="3"/>
      <c r="B45" s="3"/>
      <c r="C45" s="3" t="s">
        <v>13</v>
      </c>
      <c r="D45" s="8">
        <f>E44/$E$3</f>
        <v>4.6803448275862067E-2</v>
      </c>
      <c r="E45" s="5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Sciesiński</dc:creator>
  <cp:lastModifiedBy>Piotr Sciesiński</cp:lastModifiedBy>
  <dcterms:created xsi:type="dcterms:W3CDTF">2014-07-16T10:21:53Z</dcterms:created>
  <dcterms:modified xsi:type="dcterms:W3CDTF">2014-07-30T08:17:22Z</dcterms:modified>
</cp:coreProperties>
</file>